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<sst xmlns="http://schemas.openxmlformats.org/spreadsheetml/2006/main" count="174" uniqueCount="150">
  <si>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</si>
  <si>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</si>
  <si>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</si>
  <si>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</si>
  <si>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</si>
  <si>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</si>
  <si>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</si>
  <si>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</si>
  <si>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</si>
  <si>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</si>
  <si>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</si>
  <si>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</si>
  <si>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</si>
  <si>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</si>
  <si>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</si>
  <si>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</si>
  <si>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</si>
  <si>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</si>
  <si>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</si>
  <si>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</si>
  <si>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</si>
  <si>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</si>
  <si>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</si>
  <si>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</si>
  <si>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</si>
  <si>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</si>
  <si>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</si>
  <si>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</si>
  <si>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</si>
  <si>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</si>
  <si>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</si>
  <si>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</si>
  <si>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</si>
  <si>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</si>
  <si>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</si>
  <si>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</si>
  <si>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</si>
  <si>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</si>
  <si>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</si>
  <si>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</si>
  <si>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</si>
  <si>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</si>
  <si>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</si>
  <si>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</si>
  <si>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</si>
  <si>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</si>
  <si>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</si>
  <si>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</si>
  <si>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</si>
  <si>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</si>
  <si>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</si>
  <si>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</si>
  <si>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</si>
  <si>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</si>
  <si>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</si>
  <si>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</si>
  <si>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</si>
  <si>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</si>
  <si>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</si>
  <si>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</si>
  <si>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</si>
  <si>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</si>
  <si>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</si>
  <si>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</si>
  <si>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</si>
  <si>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</si>
  <si>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</si>
  <si>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</si>
  <si>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</si>
  <si>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</si>
  <si>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</si>
  <si>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</si>
  <si>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</si>
  <si>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</si>
  <si>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</si>
  <si>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</si>
  <si>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</si>
  <si>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</si>
  <si>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</si>
  <si>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</si>
  <si>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</si>
  <si>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</si>
  <si>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</si>
  <si>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</si>
  <si>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</si>
  <si>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</si>
  <si>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</si>
  <si>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</si>
  <si>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</si>
  <si>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</si>
  <si>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</si>
  <si>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</si>
  <si>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</si>
  <si>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</si>
  <si>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</si>
  <si>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</si>
  <si>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</si>
  <si>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</si>
  <si>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</si>
  <si>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</si>
  <si>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</si>
  <si>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</si>
  <si>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</si>
  <si>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</si>
  <si>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</si>
  <si>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</si>
  <si>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</si>
  <si>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</si>
  <si>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</si>
  <si>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</si>
  <si>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</si>
  <si>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</si>
  <si>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</si>
  <si>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</si>
  <si>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</si>
  <si>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</si>
  <si>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</si>
  <si>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</si>
  <si>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</si>
  <si>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</si>
  <si>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</si>
  <si>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</si>
  <si>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</si>
  <si>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</si>
  <si>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</si>
  <si>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</si>
  <si>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</si>
  <si>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</si>
  <si>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</si>
  <si>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</si>
  <si>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</si>
  <si>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</si>
  <si>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</si>
  <si>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</si>
  <si>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</si>
  <si>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</si>
  <si>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</si>
  <si>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</si>
  <si>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</si>
  <si>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</si>
  <si>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</si>
  <si>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</si>
  <si>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</si>
  <si>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О.А. Куцір</t>
  </si>
  <si>
    <t>6 січня 2016 року</t>
  </si>
  <si>
    <t>2015 рік</t>
  </si>
  <si>
    <t>ТУ ДСА України в Львiвській областi</t>
  </si>
  <si>
    <t>79018, м. Львів, вул. Чоловського, 2</t>
  </si>
  <si>
    <t xml:space="preserve">В.С. Дейнека </t>
  </si>
  <si>
    <t>032 261 57 22</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</si>
</sst>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45977</v>
      </c>
      <c r="D6" s="73">
        <f aca="true" t="shared" si="0" ref="D6:L6">SUM(D7,D10,D13,D14,D15,D18,D21,D22)</f>
        <v>40752775.08999978</v>
      </c>
      <c r="E6" s="73">
        <f t="shared" si="0"/>
        <v>37855</v>
      </c>
      <c r="F6" s="73">
        <f t="shared" si="0"/>
        <v>23279243.79999998</v>
      </c>
      <c r="G6" s="73">
        <f t="shared" si="0"/>
        <v>585</v>
      </c>
      <c r="H6" s="73">
        <f t="shared" si="0"/>
        <v>354206.44</v>
      </c>
      <c r="I6" s="73">
        <f t="shared" si="0"/>
        <v>1967</v>
      </c>
      <c r="J6" s="73">
        <f t="shared" si="0"/>
        <v>547732.7300000003</v>
      </c>
      <c r="K6" s="73">
        <f t="shared" si="0"/>
        <v>6787</v>
      </c>
      <c r="L6" s="73">
        <f t="shared" si="0"/>
        <v>2731754.2600000002</v>
      </c>
    </row>
    <row r="7" spans="1:12" ht="16.5" customHeight="1">
      <c r="A7" s="126">
        <v>2</v>
      </c>
      <c r="B7" s="129" t="s">
        <v>114</v>
      </c>
      <c r="C7" s="74">
        <v>18621</v>
      </c>
      <c r="D7" s="74">
        <v>33726384.2199998</v>
      </c>
      <c r="E7" s="74">
        <v>13699</v>
      </c>
      <c r="F7" s="74">
        <v>16675321.66</v>
      </c>
      <c r="G7" s="74">
        <v>263</v>
      </c>
      <c r="H7" s="74">
        <v>247020.97</v>
      </c>
      <c r="I7" s="74">
        <v>1083</v>
      </c>
      <c r="J7" s="74">
        <v>418845.45</v>
      </c>
      <c r="K7" s="74">
        <v>4494</v>
      </c>
      <c r="L7" s="74">
        <v>2196566.85</v>
      </c>
    </row>
    <row r="8" spans="1:12" ht="16.5" customHeight="1">
      <c r="A8" s="126">
        <v>3</v>
      </c>
      <c r="B8" s="130" t="s">
        <v>115</v>
      </c>
      <c r="C8" s="74">
        <v>2914</v>
      </c>
      <c r="D8" s="74">
        <v>22012026.09</v>
      </c>
      <c r="E8" s="74">
        <v>2862</v>
      </c>
      <c r="F8" s="74">
        <v>6270669.01</v>
      </c>
      <c r="G8" s="74">
        <v>34</v>
      </c>
      <c r="H8" s="74">
        <v>52701.27</v>
      </c>
      <c r="I8" s="74">
        <v>46</v>
      </c>
      <c r="J8" s="74">
        <v>32240.22</v>
      </c>
      <c r="K8" s="74">
        <v>30</v>
      </c>
      <c r="L8" s="74">
        <v>163020.76</v>
      </c>
    </row>
    <row r="9" spans="1:12" ht="16.5" customHeight="1">
      <c r="A9" s="126">
        <v>4</v>
      </c>
      <c r="B9" s="130" t="s">
        <v>116</v>
      </c>
      <c r="C9" s="74">
        <v>3160</v>
      </c>
      <c r="D9" s="74">
        <v>2772974.61</v>
      </c>
      <c r="E9" s="74">
        <v>1865</v>
      </c>
      <c r="F9" s="74">
        <v>2070373.29</v>
      </c>
      <c r="G9" s="74">
        <v>38</v>
      </c>
      <c r="H9" s="74">
        <v>36826.04</v>
      </c>
      <c r="I9" s="74">
        <v>351</v>
      </c>
      <c r="J9" s="74">
        <v>185436.92</v>
      </c>
      <c r="K9" s="74">
        <v>1092</v>
      </c>
      <c r="L9" s="74">
        <v>621982.54</v>
      </c>
    </row>
    <row r="10" spans="1:12" ht="19.5" customHeight="1">
      <c r="A10" s="126">
        <v>5</v>
      </c>
      <c r="B10" s="129" t="s">
        <v>117</v>
      </c>
      <c r="C10" s="74">
        <v>6874</v>
      </c>
      <c r="D10" s="74">
        <v>2431858.8</v>
      </c>
      <c r="E10" s="74">
        <v>5629</v>
      </c>
      <c r="F10" s="74">
        <v>2312693.25</v>
      </c>
      <c r="G10" s="74">
        <v>158</v>
      </c>
      <c r="H10" s="74">
        <v>71460.61</v>
      </c>
      <c r="I10" s="74">
        <v>131</v>
      </c>
      <c r="J10" s="74">
        <v>38604.6</v>
      </c>
      <c r="K10" s="74">
        <v>996</v>
      </c>
      <c r="L10" s="74">
        <v>316682.8</v>
      </c>
    </row>
    <row r="11" spans="1:12" ht="19.5" customHeight="1">
      <c r="A11" s="126">
        <v>6</v>
      </c>
      <c r="B11" s="130" t="s">
        <v>118</v>
      </c>
      <c r="C11" s="74">
        <v>248</v>
      </c>
      <c r="D11" s="74">
        <v>311808</v>
      </c>
      <c r="E11" s="74">
        <v>214</v>
      </c>
      <c r="F11" s="74">
        <v>432034.59</v>
      </c>
      <c r="G11" s="74">
        <v>17</v>
      </c>
      <c r="H11" s="74">
        <v>13885.2</v>
      </c>
      <c r="I11" s="74">
        <v>2</v>
      </c>
      <c r="J11" s="74">
        <v>974.4</v>
      </c>
      <c r="K11" s="74">
        <v>13</v>
      </c>
      <c r="L11" s="74">
        <v>15834</v>
      </c>
    </row>
    <row r="12" spans="1:12" ht="19.5" customHeight="1">
      <c r="A12" s="126">
        <v>7</v>
      </c>
      <c r="B12" s="130" t="s">
        <v>119</v>
      </c>
      <c r="C12" s="74">
        <v>1908</v>
      </c>
      <c r="D12" s="74">
        <v>955399.199999999</v>
      </c>
      <c r="E12" s="74">
        <v>1576</v>
      </c>
      <c r="F12" s="74">
        <v>822559.8</v>
      </c>
      <c r="G12" s="74">
        <v>26</v>
      </c>
      <c r="H12" s="74">
        <v>13051.98</v>
      </c>
      <c r="I12" s="74">
        <v>39</v>
      </c>
      <c r="J12" s="74">
        <v>16802.4</v>
      </c>
      <c r="K12" s="74">
        <v>272</v>
      </c>
      <c r="L12" s="74">
        <v>130572.4</v>
      </c>
    </row>
    <row r="13" spans="1:12" ht="15" customHeight="1">
      <c r="A13" s="126">
        <v>8</v>
      </c>
      <c r="B13" s="129" t="s">
        <v>42</v>
      </c>
      <c r="C13" s="74">
        <v>5998</v>
      </c>
      <c r="D13" s="74">
        <v>1931504.39999999</v>
      </c>
      <c r="E13" s="74">
        <v>5904</v>
      </c>
      <c r="F13" s="74">
        <v>1947961.68999999</v>
      </c>
      <c r="G13" s="74">
        <v>68</v>
      </c>
      <c r="H13" s="74">
        <v>19007.2</v>
      </c>
      <c r="I13" s="74">
        <v>17</v>
      </c>
      <c r="J13" s="74">
        <v>3654.4</v>
      </c>
      <c r="K13" s="74">
        <v>77</v>
      </c>
      <c r="L13" s="74">
        <v>24360</v>
      </c>
    </row>
    <row r="14" spans="1:12" ht="15.75" customHeight="1">
      <c r="A14" s="126">
        <v>9</v>
      </c>
      <c r="B14" s="129" t="s">
        <v>43</v>
      </c>
      <c r="C14" s="74">
        <v>64</v>
      </c>
      <c r="D14" s="74">
        <v>41991.65</v>
      </c>
      <c r="E14" s="74">
        <v>63</v>
      </c>
      <c r="F14" s="74">
        <v>52805.46</v>
      </c>
      <c r="G14" s="74">
        <v>4</v>
      </c>
      <c r="H14" s="74">
        <v>973.8</v>
      </c>
      <c r="I14" s="74"/>
      <c r="J14" s="74"/>
      <c r="K14" s="74">
        <v>2</v>
      </c>
      <c r="L14" s="74">
        <v>3897.6</v>
      </c>
    </row>
    <row r="15" spans="1:12" ht="106.5" customHeight="1">
      <c r="A15" s="126">
        <v>10</v>
      </c>
      <c r="B15" s="129" t="s">
        <v>120</v>
      </c>
      <c r="C15" s="74">
        <v>14286</v>
      </c>
      <c r="D15" s="74">
        <v>2562389.15</v>
      </c>
      <c r="E15" s="74">
        <v>12443</v>
      </c>
      <c r="F15" s="74">
        <v>2237313.78999999</v>
      </c>
      <c r="G15" s="74">
        <v>87</v>
      </c>
      <c r="H15" s="74">
        <v>13938.38</v>
      </c>
      <c r="I15" s="74">
        <v>734</v>
      </c>
      <c r="J15" s="74">
        <v>84192.2800000003</v>
      </c>
      <c r="K15" s="74">
        <v>1215</v>
      </c>
      <c r="L15" s="74">
        <v>189759.81</v>
      </c>
    </row>
    <row r="16" spans="1:12" ht="21" customHeight="1">
      <c r="A16" s="126">
        <v>11</v>
      </c>
      <c r="B16" s="130" t="s">
        <v>118</v>
      </c>
      <c r="C16" s="74">
        <v>1180</v>
      </c>
      <c r="D16" s="74">
        <v>779520</v>
      </c>
      <c r="E16" s="74">
        <v>1166</v>
      </c>
      <c r="F16" s="74">
        <v>594873.12</v>
      </c>
      <c r="G16" s="74">
        <v>3</v>
      </c>
      <c r="H16" s="74">
        <v>1339.8</v>
      </c>
      <c r="I16" s="74">
        <v>37</v>
      </c>
      <c r="J16" s="74">
        <v>15225</v>
      </c>
      <c r="K16" s="74">
        <v>22</v>
      </c>
      <c r="L16" s="74">
        <v>11571</v>
      </c>
    </row>
    <row r="17" spans="1:12" ht="21" customHeight="1">
      <c r="A17" s="126">
        <v>12</v>
      </c>
      <c r="B17" s="130" t="s">
        <v>119</v>
      </c>
      <c r="C17" s="74">
        <v>1331</v>
      </c>
      <c r="D17" s="74">
        <v>328860</v>
      </c>
      <c r="E17" s="74">
        <v>977</v>
      </c>
      <c r="F17" s="74">
        <v>260793.21</v>
      </c>
      <c r="G17" s="74">
        <v>11</v>
      </c>
      <c r="H17" s="74">
        <v>2802.27</v>
      </c>
      <c r="I17" s="74">
        <v>25</v>
      </c>
      <c r="J17" s="74">
        <v>6090</v>
      </c>
      <c r="K17" s="74">
        <v>327</v>
      </c>
      <c r="L17" s="74">
        <v>72836.4</v>
      </c>
    </row>
    <row r="18" spans="1:12" ht="33.75" customHeight="1">
      <c r="A18" s="126">
        <v>13</v>
      </c>
      <c r="B18" s="129" t="s">
        <v>122</v>
      </c>
      <c r="C18" s="74">
        <f>SUM(C19:C20)</f>
        <v>66</v>
      </c>
      <c r="D18" s="74">
        <f aca="true" t="shared" si="1" ref="D18:L18">SUM(D19:D20)</f>
        <v>47765.899999999994</v>
      </c>
      <c r="E18" s="74">
        <f t="shared" si="1"/>
        <v>60</v>
      </c>
      <c r="F18" s="74">
        <f t="shared" si="1"/>
        <v>35850.119999999995</v>
      </c>
      <c r="G18" s="74">
        <f t="shared" si="1"/>
        <v>3</v>
      </c>
      <c r="H18" s="74">
        <f t="shared" si="1"/>
        <v>1561.88</v>
      </c>
      <c r="I18" s="74">
        <f t="shared" si="1"/>
        <v>2</v>
      </c>
      <c r="J18" s="74">
        <f t="shared" si="1"/>
        <v>2436</v>
      </c>
      <c r="K18" s="74">
        <f t="shared" si="1"/>
        <v>1</v>
      </c>
      <c r="L18" s="74">
        <f t="shared" si="1"/>
        <v>243.6</v>
      </c>
    </row>
    <row r="19" spans="1:12" ht="14.25" customHeight="1">
      <c r="A19" s="126">
        <v>14</v>
      </c>
      <c r="B19" s="129" t="s">
        <v>1</v>
      </c>
      <c r="C19" s="74">
        <v>24</v>
      </c>
      <c r="D19" s="74">
        <v>9256.8</v>
      </c>
      <c r="E19" s="74">
        <v>22</v>
      </c>
      <c r="F19" s="74">
        <v>9511.8</v>
      </c>
      <c r="G19" s="74"/>
      <c r="H19" s="74"/>
      <c r="I19" s="74"/>
      <c r="J19" s="74"/>
      <c r="K19" s="74"/>
      <c r="L19" s="74"/>
    </row>
    <row r="20" spans="1:12" ht="23.25" customHeight="1">
      <c r="A20" s="126">
        <v>15</v>
      </c>
      <c r="B20" s="129" t="s">
        <v>2</v>
      </c>
      <c r="C20" s="74">
        <v>42</v>
      </c>
      <c r="D20" s="74">
        <v>38509.1</v>
      </c>
      <c r="E20" s="74">
        <v>38</v>
      </c>
      <c r="F20" s="74">
        <v>26338.32</v>
      </c>
      <c r="G20" s="74">
        <v>3</v>
      </c>
      <c r="H20" s="74">
        <v>1561.88</v>
      </c>
      <c r="I20" s="74">
        <v>2</v>
      </c>
      <c r="J20" s="74">
        <v>2436</v>
      </c>
      <c r="K20" s="74">
        <v>1</v>
      </c>
      <c r="L20" s="74">
        <v>243.6</v>
      </c>
    </row>
    <row r="21" spans="1:12" ht="46.5" customHeight="1">
      <c r="A21" s="126">
        <v>16</v>
      </c>
      <c r="B21" s="129" t="s">
        <v>121</v>
      </c>
      <c r="C21" s="74">
        <v>68</v>
      </c>
      <c r="D21" s="74">
        <v>10880.97</v>
      </c>
      <c r="E21" s="74">
        <v>57</v>
      </c>
      <c r="F21" s="74">
        <v>17297.83</v>
      </c>
      <c r="G21" s="74">
        <v>2</v>
      </c>
      <c r="H21" s="74">
        <v>243.6</v>
      </c>
      <c r="I21" s="74"/>
      <c r="J21" s="74"/>
      <c r="K21" s="74">
        <v>2</v>
      </c>
      <c r="L21" s="74">
        <v>243.6</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1781</v>
      </c>
      <c r="D34" s="73">
        <f aca="true" t="shared" si="3" ref="D34:L34">SUM(D35,D42,D43,D44)</f>
        <v>384618.58</v>
      </c>
      <c r="E34" s="73">
        <f t="shared" si="3"/>
        <v>1409</v>
      </c>
      <c r="F34" s="73">
        <f t="shared" si="3"/>
        <v>305111.48000000004</v>
      </c>
      <c r="G34" s="73">
        <f t="shared" si="3"/>
        <v>33</v>
      </c>
      <c r="H34" s="73">
        <f t="shared" si="3"/>
        <v>6933.54</v>
      </c>
      <c r="I34" s="73">
        <f t="shared" si="3"/>
        <v>18</v>
      </c>
      <c r="J34" s="73">
        <f t="shared" si="3"/>
        <v>1183.5900000000001</v>
      </c>
      <c r="K34" s="73">
        <f t="shared" si="3"/>
        <v>286</v>
      </c>
      <c r="L34" s="73">
        <f t="shared" si="3"/>
        <v>68232.35999999999</v>
      </c>
    </row>
    <row r="35" spans="1:12" ht="24" customHeight="1">
      <c r="A35" s="126">
        <v>30</v>
      </c>
      <c r="B35" s="129" t="s">
        <v>131</v>
      </c>
      <c r="C35" s="74">
        <f>SUM(C36,C39)</f>
        <v>1731</v>
      </c>
      <c r="D35" s="74">
        <f aca="true" t="shared" si="4" ref="D35:L35">SUM(D36,D39)</f>
        <v>375739.36000000004</v>
      </c>
      <c r="E35" s="74">
        <f t="shared" si="4"/>
        <v>1363</v>
      </c>
      <c r="F35" s="74">
        <f t="shared" si="4"/>
        <v>296538.05</v>
      </c>
      <c r="G35" s="74">
        <f t="shared" si="4"/>
        <v>32</v>
      </c>
      <c r="H35" s="74">
        <f t="shared" si="4"/>
        <v>6811.74</v>
      </c>
      <c r="I35" s="74">
        <f t="shared" si="4"/>
        <v>18</v>
      </c>
      <c r="J35" s="74">
        <f t="shared" si="4"/>
        <v>1183.5900000000001</v>
      </c>
      <c r="K35" s="74">
        <f t="shared" si="4"/>
        <v>281</v>
      </c>
      <c r="L35" s="74">
        <f t="shared" si="4"/>
        <v>67708.62</v>
      </c>
    </row>
    <row r="36" spans="1:12" ht="19.5" customHeight="1">
      <c r="A36" s="126">
        <v>31</v>
      </c>
      <c r="B36" s="129" t="s">
        <v>132</v>
      </c>
      <c r="C36" s="74">
        <v>116</v>
      </c>
      <c r="D36" s="74">
        <v>48146.08</v>
      </c>
      <c r="E36" s="74">
        <v>93</v>
      </c>
      <c r="F36" s="74">
        <v>45425.46</v>
      </c>
      <c r="G36" s="74">
        <v>2</v>
      </c>
      <c r="H36" s="74">
        <v>974.4</v>
      </c>
      <c r="I36" s="74">
        <v>15</v>
      </c>
      <c r="J36" s="74">
        <v>584.64</v>
      </c>
      <c r="K36" s="74">
        <v>30</v>
      </c>
      <c r="L36" s="74">
        <v>4713.66</v>
      </c>
    </row>
    <row r="37" spans="1:12" ht="16.5" customHeight="1">
      <c r="A37" s="126">
        <v>32</v>
      </c>
      <c r="B37" s="130" t="s">
        <v>133</v>
      </c>
      <c r="C37" s="74">
        <v>11</v>
      </c>
      <c r="D37" s="74">
        <v>13398</v>
      </c>
      <c r="E37" s="74">
        <v>11</v>
      </c>
      <c r="F37" s="74">
        <v>16115.8</v>
      </c>
      <c r="G37" s="74"/>
      <c r="H37" s="74"/>
      <c r="I37" s="74"/>
      <c r="J37" s="74"/>
      <c r="K37" s="74"/>
      <c r="L37" s="74"/>
    </row>
    <row r="38" spans="1:12" ht="16.5" customHeight="1">
      <c r="A38" s="126">
        <v>33</v>
      </c>
      <c r="B38" s="130" t="s">
        <v>116</v>
      </c>
      <c r="C38" s="74">
        <v>43</v>
      </c>
      <c r="D38" s="74">
        <v>23320.8</v>
      </c>
      <c r="E38" s="74">
        <v>35</v>
      </c>
      <c r="F38" s="74">
        <v>19108.39</v>
      </c>
      <c r="G38" s="74">
        <v>2</v>
      </c>
      <c r="H38" s="74">
        <v>974.4</v>
      </c>
      <c r="I38" s="74"/>
      <c r="J38" s="74"/>
      <c r="K38" s="74">
        <v>4</v>
      </c>
      <c r="L38" s="74">
        <v>1948.8</v>
      </c>
    </row>
    <row r="39" spans="1:12" ht="21" customHeight="1">
      <c r="A39" s="126">
        <v>34</v>
      </c>
      <c r="B39" s="129" t="s">
        <v>134</v>
      </c>
      <c r="C39" s="74">
        <v>1615</v>
      </c>
      <c r="D39" s="74">
        <v>327593.28</v>
      </c>
      <c r="E39" s="74">
        <v>1270</v>
      </c>
      <c r="F39" s="74">
        <v>251112.59</v>
      </c>
      <c r="G39" s="74">
        <v>30</v>
      </c>
      <c r="H39" s="74">
        <v>5837.34</v>
      </c>
      <c r="I39" s="74">
        <v>3</v>
      </c>
      <c r="J39" s="74">
        <v>598.95</v>
      </c>
      <c r="K39" s="74">
        <v>251</v>
      </c>
      <c r="L39" s="74">
        <v>62994.96</v>
      </c>
    </row>
    <row r="40" spans="1:12" ht="30" customHeight="1">
      <c r="A40" s="126">
        <v>35</v>
      </c>
      <c r="B40" s="130" t="s">
        <v>135</v>
      </c>
      <c r="C40" s="74">
        <v>22</v>
      </c>
      <c r="D40" s="74">
        <v>26796</v>
      </c>
      <c r="E40" s="74">
        <v>20</v>
      </c>
      <c r="F40" s="74">
        <v>25461.6</v>
      </c>
      <c r="G40" s="74"/>
      <c r="H40" s="74"/>
      <c r="I40" s="74"/>
      <c r="J40" s="74"/>
      <c r="K40" s="74"/>
      <c r="L40" s="74"/>
    </row>
    <row r="41" spans="1:12" ht="21" customHeight="1">
      <c r="A41" s="126">
        <v>36</v>
      </c>
      <c r="B41" s="130" t="s">
        <v>119</v>
      </c>
      <c r="C41" s="74">
        <v>437</v>
      </c>
      <c r="D41" s="74">
        <v>214855.2</v>
      </c>
      <c r="E41" s="74">
        <v>280</v>
      </c>
      <c r="F41" s="74">
        <v>141489.74</v>
      </c>
      <c r="G41" s="74">
        <v>5</v>
      </c>
      <c r="H41" s="74">
        <v>2021.88</v>
      </c>
      <c r="I41" s="74">
        <v>1</v>
      </c>
      <c r="J41" s="74">
        <v>487.2</v>
      </c>
      <c r="K41" s="74">
        <v>108</v>
      </c>
      <c r="L41" s="74">
        <v>52617.6</v>
      </c>
    </row>
    <row r="42" spans="1:12" ht="45" customHeight="1">
      <c r="A42" s="126">
        <v>37</v>
      </c>
      <c r="B42" s="129" t="s">
        <v>136</v>
      </c>
      <c r="C42" s="74">
        <v>6</v>
      </c>
      <c r="D42" s="74">
        <v>718.62</v>
      </c>
      <c r="E42" s="74">
        <v>5</v>
      </c>
      <c r="F42" s="74">
        <v>822.15</v>
      </c>
      <c r="G42" s="74"/>
      <c r="H42" s="74"/>
      <c r="I42" s="74"/>
      <c r="J42" s="74"/>
      <c r="K42" s="74">
        <v>1</v>
      </c>
      <c r="L42" s="74">
        <v>36.54</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44</v>
      </c>
      <c r="D44" s="74">
        <v>8160.6</v>
      </c>
      <c r="E44" s="74">
        <v>41</v>
      </c>
      <c r="F44" s="74">
        <v>7751.28</v>
      </c>
      <c r="G44" s="74">
        <v>1</v>
      </c>
      <c r="H44" s="74">
        <v>121.8</v>
      </c>
      <c r="I44" s="74"/>
      <c r="J44" s="74"/>
      <c r="K44" s="74">
        <v>4</v>
      </c>
      <c r="L44" s="74">
        <v>487.2</v>
      </c>
    </row>
    <row r="45" spans="1:12" ht="21.75" customHeight="1">
      <c r="A45" s="126">
        <v>40</v>
      </c>
      <c r="B45" s="128" t="s">
        <v>138</v>
      </c>
      <c r="C45" s="73">
        <f>SUM(C46:C51)</f>
        <v>1276</v>
      </c>
      <c r="D45" s="73">
        <f aca="true" t="shared" si="5" ref="D45:L45">SUM(D46:D51)</f>
        <v>19023.179999999997</v>
      </c>
      <c r="E45" s="73">
        <f t="shared" si="5"/>
        <v>1199</v>
      </c>
      <c r="F45" s="73">
        <f t="shared" si="5"/>
        <v>18853.02</v>
      </c>
      <c r="G45" s="73">
        <f t="shared" si="5"/>
        <v>0</v>
      </c>
      <c r="H45" s="73">
        <f t="shared" si="5"/>
        <v>0</v>
      </c>
      <c r="I45" s="73">
        <f t="shared" si="5"/>
        <v>2</v>
      </c>
      <c r="J45" s="73">
        <f t="shared" si="5"/>
        <v>6.65</v>
      </c>
      <c r="K45" s="73">
        <f t="shared" si="5"/>
        <v>75</v>
      </c>
      <c r="L45" s="73">
        <f t="shared" si="5"/>
        <v>1141.62</v>
      </c>
    </row>
    <row r="46" spans="1:12" ht="18.75" customHeight="1">
      <c r="A46" s="126">
        <v>41</v>
      </c>
      <c r="B46" s="129" t="s">
        <v>20</v>
      </c>
      <c r="C46" s="74">
        <v>708</v>
      </c>
      <c r="D46" s="74">
        <v>7476</v>
      </c>
      <c r="E46" s="74">
        <v>708</v>
      </c>
      <c r="F46" s="74">
        <v>7799.77</v>
      </c>
      <c r="G46" s="74"/>
      <c r="H46" s="74"/>
      <c r="I46" s="74">
        <v>1</v>
      </c>
      <c r="J46" s="74">
        <v>3.65</v>
      </c>
      <c r="K46" s="74"/>
      <c r="L46" s="74"/>
    </row>
    <row r="47" spans="1:12" ht="21" customHeight="1">
      <c r="A47" s="126">
        <v>42</v>
      </c>
      <c r="B47" s="129" t="s">
        <v>21</v>
      </c>
      <c r="C47" s="74">
        <v>138</v>
      </c>
      <c r="D47" s="74">
        <v>2091</v>
      </c>
      <c r="E47" s="74">
        <v>125</v>
      </c>
      <c r="F47" s="74">
        <v>2167.39</v>
      </c>
      <c r="G47" s="74"/>
      <c r="H47" s="74"/>
      <c r="I47" s="74">
        <v>1</v>
      </c>
      <c r="J47" s="74">
        <v>3</v>
      </c>
      <c r="K47" s="74">
        <v>7</v>
      </c>
      <c r="L47" s="74">
        <v>121.62</v>
      </c>
    </row>
    <row r="48" spans="1:12" ht="21" customHeight="1">
      <c r="A48" s="126">
        <v>43</v>
      </c>
      <c r="B48" s="129" t="s">
        <v>22</v>
      </c>
      <c r="C48" s="74">
        <v>18</v>
      </c>
      <c r="D48" s="74">
        <v>561.94</v>
      </c>
      <c r="E48" s="74">
        <v>18</v>
      </c>
      <c r="F48" s="74">
        <v>626.68</v>
      </c>
      <c r="G48" s="74"/>
      <c r="H48" s="74"/>
      <c r="I48" s="74"/>
      <c r="J48" s="74"/>
      <c r="K48" s="74"/>
      <c r="L48" s="74"/>
    </row>
    <row r="49" spans="1:12" ht="27" customHeight="1">
      <c r="A49" s="126">
        <v>44</v>
      </c>
      <c r="B49" s="129" t="s">
        <v>23</v>
      </c>
      <c r="C49" s="74">
        <v>392</v>
      </c>
      <c r="D49" s="74">
        <v>8337.84</v>
      </c>
      <c r="E49" s="74">
        <v>328</v>
      </c>
      <c r="F49" s="74">
        <v>7659.5</v>
      </c>
      <c r="G49" s="74"/>
      <c r="H49" s="74"/>
      <c r="I49" s="74"/>
      <c r="J49" s="74"/>
      <c r="K49" s="74">
        <v>68</v>
      </c>
      <c r="L49" s="74">
        <v>1020</v>
      </c>
    </row>
    <row r="50" spans="1:12" ht="76.5" customHeight="1">
      <c r="A50" s="126">
        <v>45</v>
      </c>
      <c r="B50" s="129" t="s">
        <v>139</v>
      </c>
      <c r="C50" s="74">
        <v>4</v>
      </c>
      <c r="D50" s="74">
        <v>33.89</v>
      </c>
      <c r="E50" s="74">
        <v>4</v>
      </c>
      <c r="F50" s="74">
        <v>69.79</v>
      </c>
      <c r="G50" s="74"/>
      <c r="H50" s="74"/>
      <c r="I50" s="74"/>
      <c r="J50" s="74"/>
      <c r="K50" s="74"/>
      <c r="L50" s="74"/>
    </row>
    <row r="51" spans="1:12" ht="24" customHeight="1">
      <c r="A51" s="126">
        <v>46</v>
      </c>
      <c r="B51" s="129" t="s">
        <v>140</v>
      </c>
      <c r="C51" s="74">
        <v>16</v>
      </c>
      <c r="D51" s="74">
        <v>522.51</v>
      </c>
      <c r="E51" s="74">
        <v>16</v>
      </c>
      <c r="F51" s="74">
        <v>529.89</v>
      </c>
      <c r="G51" s="74"/>
      <c r="H51" s="74"/>
      <c r="I51" s="74"/>
      <c r="J51" s="74"/>
      <c r="K51" s="74"/>
      <c r="L51" s="74"/>
    </row>
    <row r="52" spans="1:12" ht="28.5" customHeight="1">
      <c r="A52" s="126">
        <v>47</v>
      </c>
      <c r="B52" s="128" t="s">
        <v>130</v>
      </c>
      <c r="C52" s="73">
        <v>15581</v>
      </c>
      <c r="D52" s="73">
        <v>1741277.14000001</v>
      </c>
      <c r="E52" s="73">
        <v>9153</v>
      </c>
      <c r="F52" s="73">
        <v>965946.739999999</v>
      </c>
      <c r="G52" s="73"/>
      <c r="H52" s="73"/>
      <c r="I52" s="73">
        <v>15571</v>
      </c>
      <c r="J52" s="73">
        <v>1695086.30000001</v>
      </c>
      <c r="K52" s="74">
        <v>10</v>
      </c>
      <c r="L52" s="73">
        <v>1194.1</v>
      </c>
    </row>
    <row r="53" spans="1:12" ht="15">
      <c r="A53" s="126">
        <v>48</v>
      </c>
      <c r="B53" s="127" t="s">
        <v>129</v>
      </c>
      <c r="C53" s="73">
        <f aca="true" t="shared" si="6" ref="C53:L53">SUM(C6,C25,C34,C45,C52)</f>
        <v>64615</v>
      </c>
      <c r="D53" s="73">
        <f t="shared" si="6"/>
        <v>42897693.989999786</v>
      </c>
      <c r="E53" s="73">
        <f t="shared" si="6"/>
        <v>49616</v>
      </c>
      <c r="F53" s="100">
        <f t="shared" si="6"/>
        <v>24569155.039999977</v>
      </c>
      <c r="G53" s="73">
        <f t="shared" si="6"/>
        <v>618</v>
      </c>
      <c r="H53" s="73">
        <f t="shared" si="6"/>
        <v>361139.98</v>
      </c>
      <c r="I53" s="73">
        <f t="shared" si="6"/>
        <v>17558</v>
      </c>
      <c r="J53" s="73">
        <f t="shared" si="6"/>
        <v>2244009.2700000103</v>
      </c>
      <c r="K53" s="73">
        <f t="shared" si="6"/>
        <v>7158</v>
      </c>
      <c r="L53" s="73">
        <f t="shared" si="6"/>
        <v>2802322.3400000003</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&amp;L8C27D60C&amp;CФорма № Зведений- 10 (судовий збір), Підрозділ: ТУ ДСА України в Львiвській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5191</v>
      </c>
      <c r="F5" s="57">
        <f>SUM(F6:F31)</f>
        <v>1678316.6699999995</v>
      </c>
    </row>
    <row r="6" spans="1:6" s="3" customFormat="1" ht="19.5" customHeight="1">
      <c r="A6" s="72">
        <v>2</v>
      </c>
      <c r="B6" s="142" t="s">
        <v>80</v>
      </c>
      <c r="C6" s="143"/>
      <c r="D6" s="144"/>
      <c r="E6" s="55">
        <v>1038</v>
      </c>
      <c r="F6" s="76">
        <v>213518.92</v>
      </c>
    </row>
    <row r="7" spans="1:6" s="3" customFormat="1" ht="21.75" customHeight="1">
      <c r="A7" s="72">
        <v>3</v>
      </c>
      <c r="B7" s="142" t="s">
        <v>78</v>
      </c>
      <c r="C7" s="143"/>
      <c r="D7" s="144"/>
      <c r="E7" s="55">
        <v>66</v>
      </c>
      <c r="F7" s="56">
        <v>32275.09</v>
      </c>
    </row>
    <row r="8" spans="1:6" s="3" customFormat="1" ht="15.75" customHeight="1">
      <c r="A8" s="72">
        <v>4</v>
      </c>
      <c r="B8" s="142" t="s">
        <v>34</v>
      </c>
      <c r="C8" s="143"/>
      <c r="D8" s="144"/>
      <c r="E8" s="55">
        <v>1860</v>
      </c>
      <c r="F8" s="56">
        <v>450593.17</v>
      </c>
    </row>
    <row r="9" spans="1:6" s="3" customFormat="1" ht="41.25" customHeight="1">
      <c r="A9" s="72">
        <v>5</v>
      </c>
      <c r="B9" s="142" t="s">
        <v>81</v>
      </c>
      <c r="C9" s="143"/>
      <c r="D9" s="144"/>
      <c r="E9" s="55">
        <v>6</v>
      </c>
      <c r="F9" s="56">
        <v>8220.95</v>
      </c>
    </row>
    <row r="10" spans="1:6" s="3" customFormat="1" ht="27" customHeight="1">
      <c r="A10" s="72">
        <v>6</v>
      </c>
      <c r="B10" s="142" t="s">
        <v>83</v>
      </c>
      <c r="C10" s="143"/>
      <c r="D10" s="144"/>
      <c r="E10" s="55">
        <v>104</v>
      </c>
      <c r="F10" s="56">
        <v>14429.88</v>
      </c>
    </row>
    <row r="11" spans="1:6" s="3" customFormat="1" ht="15.75" customHeight="1">
      <c r="A11" s="72">
        <v>7</v>
      </c>
      <c r="B11" s="82" t="s">
        <v>35</v>
      </c>
      <c r="C11" s="83"/>
      <c r="D11" s="84"/>
      <c r="E11" s="55">
        <v>87</v>
      </c>
      <c r="F11" s="56">
        <v>49869.72</v>
      </c>
    </row>
    <row r="12" spans="1:6" s="3" customFormat="1" ht="16.5" customHeight="1">
      <c r="A12" s="72">
        <v>8</v>
      </c>
      <c r="B12" s="82" t="s">
        <v>36</v>
      </c>
      <c r="C12" s="83"/>
      <c r="D12" s="84"/>
      <c r="E12" s="55">
        <v>1</v>
      </c>
      <c r="F12" s="56">
        <v>73.08</v>
      </c>
    </row>
    <row r="13" spans="1:6" s="3" customFormat="1" ht="15.75" customHeight="1">
      <c r="A13" s="72">
        <v>9</v>
      </c>
      <c r="B13" s="82" t="s">
        <v>37</v>
      </c>
      <c r="C13" s="83"/>
      <c r="D13" s="84"/>
      <c r="E13" s="55">
        <v>438</v>
      </c>
      <c r="F13" s="56">
        <v>202395.73</v>
      </c>
    </row>
    <row r="14" spans="1:6" s="3" customFormat="1" ht="27" customHeight="1">
      <c r="A14" s="72">
        <v>10</v>
      </c>
      <c r="B14" s="142" t="s">
        <v>82</v>
      </c>
      <c r="C14" s="143"/>
      <c r="D14" s="144"/>
      <c r="E14" s="55">
        <v>19</v>
      </c>
      <c r="F14" s="56">
        <v>5930.47</v>
      </c>
    </row>
    <row r="15" spans="1:6" s="3" customFormat="1" ht="21" customHeight="1">
      <c r="A15" s="72">
        <v>11</v>
      </c>
      <c r="B15" s="82" t="s">
        <v>9</v>
      </c>
      <c r="C15" s="83"/>
      <c r="D15" s="84"/>
      <c r="E15" s="55">
        <v>380</v>
      </c>
      <c r="F15" s="56">
        <v>116982.94</v>
      </c>
    </row>
    <row r="16" spans="1:6" s="3" customFormat="1" ht="19.5" customHeight="1">
      <c r="A16" s="72">
        <v>12</v>
      </c>
      <c r="B16" s="82" t="s">
        <v>38</v>
      </c>
      <c r="C16" s="83"/>
      <c r="D16" s="84"/>
      <c r="E16" s="55">
        <v>44</v>
      </c>
      <c r="F16" s="56">
        <v>6338.9</v>
      </c>
    </row>
    <row r="17" spans="1:6" s="3" customFormat="1" ht="24" customHeight="1">
      <c r="A17" s="72">
        <v>13</v>
      </c>
      <c r="B17" s="141" t="s">
        <v>10</v>
      </c>
      <c r="C17" s="141"/>
      <c r="D17" s="141"/>
      <c r="E17" s="55">
        <v>367</v>
      </c>
      <c r="F17" s="56">
        <v>86476.94</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v>3</v>
      </c>
      <c r="F22" s="56">
        <v>487.2</v>
      </c>
    </row>
    <row r="23" spans="1:6" s="3" customFormat="1" ht="40.5" customHeight="1">
      <c r="A23" s="72">
        <v>19</v>
      </c>
      <c r="B23" s="141" t="s">
        <v>15</v>
      </c>
      <c r="C23" s="141"/>
      <c r="D23" s="141"/>
      <c r="E23" s="55">
        <v>2</v>
      </c>
      <c r="F23" s="56">
        <v>487.2</v>
      </c>
    </row>
    <row r="24" spans="1:6" s="3" customFormat="1" ht="45" customHeight="1">
      <c r="A24" s="72">
        <v>20</v>
      </c>
      <c r="B24" s="141" t="s">
        <v>40</v>
      </c>
      <c r="C24" s="141"/>
      <c r="D24" s="141"/>
      <c r="E24" s="55">
        <v>167</v>
      </c>
      <c r="F24" s="56">
        <v>104379.18</v>
      </c>
    </row>
    <row r="25" spans="1:6" s="3" customFormat="1" ht="48" customHeight="1">
      <c r="A25" s="72">
        <v>21</v>
      </c>
      <c r="B25" s="141" t="s">
        <v>16</v>
      </c>
      <c r="C25" s="141"/>
      <c r="D25" s="141"/>
      <c r="E25" s="55">
        <v>58</v>
      </c>
      <c r="F25" s="56">
        <v>7900.51</v>
      </c>
    </row>
    <row r="26" spans="1:6" s="3" customFormat="1" ht="47.25" customHeight="1">
      <c r="A26" s="72">
        <v>22</v>
      </c>
      <c r="B26" s="141" t="s">
        <v>17</v>
      </c>
      <c r="C26" s="141"/>
      <c r="D26" s="141"/>
      <c r="E26" s="55">
        <v>7</v>
      </c>
      <c r="F26" s="56">
        <v>1680.06</v>
      </c>
    </row>
    <row r="27" spans="1:6" s="3" customFormat="1" ht="36" customHeight="1">
      <c r="A27" s="72">
        <v>23</v>
      </c>
      <c r="B27" s="141" t="s">
        <v>18</v>
      </c>
      <c r="C27" s="141"/>
      <c r="D27" s="141"/>
      <c r="E27" s="55">
        <v>20</v>
      </c>
      <c r="F27" s="56">
        <v>2836.46</v>
      </c>
    </row>
    <row r="28" spans="1:6" s="3" customFormat="1" ht="53.25" customHeight="1">
      <c r="A28" s="72">
        <v>24</v>
      </c>
      <c r="B28" s="141" t="s">
        <v>19</v>
      </c>
      <c r="C28" s="141"/>
      <c r="D28" s="141"/>
      <c r="E28" s="55">
        <v>3</v>
      </c>
      <c r="F28" s="56">
        <v>365.4</v>
      </c>
    </row>
    <row r="29" spans="1:6" s="3" customFormat="1" ht="26.25" customHeight="1">
      <c r="A29" s="72">
        <v>25</v>
      </c>
      <c r="B29" s="141" t="s">
        <v>24</v>
      </c>
      <c r="C29" s="141"/>
      <c r="D29" s="141"/>
      <c r="E29" s="55">
        <v>521</v>
      </c>
      <c r="F29" s="56">
        <v>373074.87</v>
      </c>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&amp;L8C27D60C&amp;CФорма № Зведений- 10 (судовий збір), Підрозділ: ТУ ДСА України в Львiвській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D36" sqref="D3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1875</v>
      </c>
      <c r="F4" s="133">
        <f>SUM(F5:F20)</f>
        <v>1013897.29</v>
      </c>
    </row>
    <row r="5" spans="1:6" ht="20.25" customHeight="1">
      <c r="A5" s="106">
        <v>2</v>
      </c>
      <c r="B5" s="150" t="s">
        <v>97</v>
      </c>
      <c r="C5" s="151"/>
      <c r="D5" s="152"/>
      <c r="E5" s="55">
        <v>401</v>
      </c>
      <c r="F5" s="76">
        <v>131055.22</v>
      </c>
    </row>
    <row r="6" spans="1:6" ht="28.5" customHeight="1">
      <c r="A6" s="106">
        <v>3</v>
      </c>
      <c r="B6" s="150" t="s">
        <v>98</v>
      </c>
      <c r="C6" s="151"/>
      <c r="D6" s="152"/>
      <c r="E6" s="55">
        <v>42</v>
      </c>
      <c r="F6" s="76">
        <v>50617.64</v>
      </c>
    </row>
    <row r="7" spans="1:6" ht="20.25" customHeight="1">
      <c r="A7" s="106">
        <v>4</v>
      </c>
      <c r="B7" s="150" t="s">
        <v>99</v>
      </c>
      <c r="C7" s="151"/>
      <c r="D7" s="152"/>
      <c r="E7" s="55">
        <v>967</v>
      </c>
      <c r="F7" s="76">
        <v>465048.02</v>
      </c>
    </row>
    <row r="8" spans="1:6" ht="41.25" customHeight="1">
      <c r="A8" s="106">
        <v>5</v>
      </c>
      <c r="B8" s="150" t="s">
        <v>100</v>
      </c>
      <c r="C8" s="151"/>
      <c r="D8" s="152"/>
      <c r="E8" s="55">
        <v>2</v>
      </c>
      <c r="F8" s="76">
        <v>974.4</v>
      </c>
    </row>
    <row r="9" spans="1:6" ht="41.25" customHeight="1">
      <c r="A9" s="106">
        <v>6</v>
      </c>
      <c r="B9" s="150" t="s">
        <v>101</v>
      </c>
      <c r="C9" s="151"/>
      <c r="D9" s="152"/>
      <c r="E9" s="55">
        <v>24</v>
      </c>
      <c r="F9" s="76">
        <v>11449.2</v>
      </c>
    </row>
    <row r="10" spans="1:6" ht="27" customHeight="1">
      <c r="A10" s="106">
        <v>7</v>
      </c>
      <c r="B10" s="150" t="s">
        <v>102</v>
      </c>
      <c r="C10" s="151"/>
      <c r="D10" s="152"/>
      <c r="E10" s="55">
        <v>51</v>
      </c>
      <c r="F10" s="76">
        <v>53551.91</v>
      </c>
    </row>
    <row r="11" spans="1:6" ht="26.25" customHeight="1">
      <c r="A11" s="106">
        <v>8</v>
      </c>
      <c r="B11" s="150" t="s">
        <v>103</v>
      </c>
      <c r="C11" s="151"/>
      <c r="D11" s="152"/>
      <c r="E11" s="55">
        <v>51</v>
      </c>
      <c r="F11" s="76">
        <v>35133.79</v>
      </c>
    </row>
    <row r="12" spans="1:6" ht="29.25" customHeight="1">
      <c r="A12" s="106">
        <v>9</v>
      </c>
      <c r="B12" s="150" t="s">
        <v>82</v>
      </c>
      <c r="C12" s="151"/>
      <c r="D12" s="152"/>
      <c r="E12" s="55">
        <v>8</v>
      </c>
      <c r="F12" s="76">
        <v>3410.4</v>
      </c>
    </row>
    <row r="13" spans="1:6" ht="20.25" customHeight="1">
      <c r="A13" s="106">
        <v>10</v>
      </c>
      <c r="B13" s="150" t="s">
        <v>104</v>
      </c>
      <c r="C13" s="151"/>
      <c r="D13" s="152"/>
      <c r="E13" s="55">
        <v>196</v>
      </c>
      <c r="F13" s="76">
        <v>110444.58</v>
      </c>
    </row>
    <row r="14" spans="1:6" ht="25.5" customHeight="1">
      <c r="A14" s="106">
        <v>11</v>
      </c>
      <c r="B14" s="150" t="s">
        <v>105</v>
      </c>
      <c r="C14" s="151"/>
      <c r="D14" s="152"/>
      <c r="E14" s="55">
        <v>29</v>
      </c>
      <c r="F14" s="76">
        <v>15616.56</v>
      </c>
    </row>
    <row r="15" spans="1:6" ht="20.25" customHeight="1">
      <c r="A15" s="106">
        <v>12</v>
      </c>
      <c r="B15" s="150" t="s">
        <v>106</v>
      </c>
      <c r="C15" s="151"/>
      <c r="D15" s="152"/>
      <c r="E15" s="55">
        <v>66</v>
      </c>
      <c r="F15" s="76">
        <v>32155.2</v>
      </c>
    </row>
    <row r="16" spans="1:6" ht="30" customHeight="1">
      <c r="A16" s="106">
        <v>13</v>
      </c>
      <c r="B16" s="150" t="s">
        <v>107</v>
      </c>
      <c r="C16" s="151"/>
      <c r="D16" s="152"/>
      <c r="E16" s="55">
        <v>2</v>
      </c>
      <c r="F16" s="76">
        <v>1032.51</v>
      </c>
    </row>
    <row r="17" spans="1:6" ht="20.25" customHeight="1">
      <c r="A17" s="106">
        <v>14</v>
      </c>
      <c r="B17" s="150" t="s">
        <v>108</v>
      </c>
      <c r="C17" s="151"/>
      <c r="D17" s="152"/>
      <c r="E17" s="55">
        <v>22</v>
      </c>
      <c r="F17" s="76">
        <v>25056.55</v>
      </c>
    </row>
    <row r="18" spans="1:6" ht="27" customHeight="1">
      <c r="A18" s="106">
        <v>15</v>
      </c>
      <c r="B18" s="150" t="s">
        <v>109</v>
      </c>
      <c r="C18" s="151"/>
      <c r="D18" s="152"/>
      <c r="E18" s="55"/>
      <c r="F18" s="76"/>
    </row>
    <row r="19" spans="1:6" ht="54.75" customHeight="1">
      <c r="A19" s="106">
        <v>16</v>
      </c>
      <c r="B19" s="150" t="s">
        <v>110</v>
      </c>
      <c r="C19" s="151"/>
      <c r="D19" s="152"/>
      <c r="E19" s="55">
        <v>14</v>
      </c>
      <c r="F19" s="76">
        <v>78351.31</v>
      </c>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148</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143</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t="s">
        <v>149</v>
      </c>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&amp;L8C27D60C&amp;CФорма № Зведений- 10 (судовий збір), Підрозділ: ТУ ДСА України в Львiвській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7">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145</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146</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147</v>
      </c>
      <c r="E39" s="170"/>
      <c r="F39" s="170"/>
      <c r="G39" s="170"/>
      <c r="H39" s="171"/>
      <c r="I39" s="11"/>
    </row>
    <row r="40" spans="1:9" ht="12.75" customHeight="1">
      <c r="A40" s="13"/>
      <c r="B40" s="15"/>
      <c r="C40" s="11"/>
      <c r="D40" s="11"/>
      <c r="E40" s="11"/>
      <c r="F40" s="11"/>
      <c r="G40" s="11"/>
      <c r="H40" s="13"/>
      <c r="I40" s="11"/>
    </row>
    <row r="41" spans="1:8" ht="12.75" customHeight="1">
      <c r="A41" s="13"/>
      <c r="B41" s="176"/>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&amp;L8C27D60C&amp;C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2016-01-06T11:44:12Z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8C27D60C</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